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SKUs" sheetId="2" state="visible" r:id="rId4"/>
    <sheet name="Assumption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<sst xmlns="http://schemas.openxmlformats.org/spreadsheetml/2006/main" count="78" uniqueCount="73">
  <si>
    <t xml:space="preserve">PROFIT LEAK MAP — SKU PORTFOLIO</t>
  </si>
  <si>
    <t xml:space="preserve">2 SKU rows · USD · Synthetic portfolio example; not a customer result</t>
  </si>
  <si>
    <t xml:space="preserve">Portfolio metric</t>
  </si>
  <si>
    <t xml:space="preserve">Modeled value</t>
  </si>
  <si>
    <t xml:space="preserve">Decision use</t>
  </si>
  <si>
    <t xml:space="preserve">Monthly orders</t>
  </si>
  <si>
    <t xml:space="preserve">Order-volume weighting supplied by the operator</t>
  </si>
  <si>
    <t xml:space="preserve">Monthly gross revenue</t>
  </si>
  <si>
    <t xml:space="preserve">Placed-order revenue before expected refunds</t>
  </si>
  <si>
    <t xml:space="preserve">Monthly net revenue</t>
  </si>
  <si>
    <t xml:space="preserve">Revenue after expected refunds</t>
  </si>
  <si>
    <t xml:space="preserve">Monthly contribution before ads</t>
  </si>
  <si>
    <t xml:space="preserve">Maximum theoretical monthly acquisition spend</t>
  </si>
  <si>
    <t xml:space="preserve">Monthly ad spend</t>
  </si>
  <si>
    <t xml:space="preserve">Supplied blended CAC multiplied by order volume</t>
  </si>
  <si>
    <t xml:space="preserve">Monthly contribution after ads</t>
  </si>
  <si>
    <t xml:space="preserve">Contribution left for fixed overhead and cash needs</t>
  </si>
  <si>
    <t xml:space="preserve">Portfolio contribution margin</t>
  </si>
  <si>
    <t xml:space="preserve">Contribution after ads divided by net revenue</t>
  </si>
  <si>
    <t xml:space="preserve">Weighted blended CAC</t>
  </si>
  <si>
    <t xml:space="preserve">Order-volume-weighted acquisition cost</t>
  </si>
  <si>
    <t xml:space="preserve">Weighted break-even CAC</t>
  </si>
  <si>
    <t xml:space="preserve">Portfolio contribution before ads per order</t>
  </si>
  <si>
    <t xml:space="preserve">Gross break-even ROAS</t>
  </si>
  <si>
    <t xml:space="preserve">Gross portfolio revenue divided by pre-ad contribution</t>
  </si>
  <si>
    <t xml:space="preserve">SKU</t>
  </si>
  <si>
    <t xml:space="preserve">Realized AOV</t>
  </si>
  <si>
    <t xml:space="preserve">Product cost</t>
  </si>
  <si>
    <t xml:space="preserve">Packaging</t>
  </si>
  <si>
    <t xml:space="preserve">Fulfillment</t>
  </si>
  <si>
    <t xml:space="preserve">Shipping subsidy</t>
  </si>
  <si>
    <t xml:space="preserve">Payment fee %</t>
  </si>
  <si>
    <t xml:space="preserve">Payment fee fixed</t>
  </si>
  <si>
    <t xml:space="preserve">Marketplace fee %</t>
  </si>
  <si>
    <t xml:space="preserve">Refund rate</t>
  </si>
  <si>
    <t xml:space="preserve">Return handling</t>
  </si>
  <si>
    <t xml:space="preserve">Blended CAC</t>
  </si>
  <si>
    <t xml:space="preserve">Target margin</t>
  </si>
  <si>
    <t xml:space="preserve">Net revenue / order</t>
  </si>
  <si>
    <t xml:space="preserve">Processing fees / order</t>
  </si>
  <si>
    <t xml:space="preserve">Return handling / order</t>
  </si>
  <si>
    <t xml:space="preserve">Contribution before ads / order</t>
  </si>
  <si>
    <t xml:space="preserve">Contribution after ads / order</t>
  </si>
  <si>
    <t xml:space="preserve">Contribution margin</t>
  </si>
  <si>
    <t xml:space="preserve">Break-even CAC</t>
  </si>
  <si>
    <t xml:space="preserve">Price floor</t>
  </si>
  <si>
    <t xml:space="preserve">Core Bundle</t>
  </si>
  <si>
    <t xml:space="preserve">Low-AOV Add-on</t>
  </si>
  <si>
    <t xml:space="preserve">ASSUMPTION REGISTER</t>
  </si>
  <si>
    <t xml:space="preserve">Data status</t>
  </si>
  <si>
    <t xml:space="preserve">Synthetic portfolio example; not a customer result</t>
  </si>
  <si>
    <t xml:space="preserve">State what came from exports versus estimates</t>
  </si>
  <si>
    <t xml:space="preserve">Currency</t>
  </si>
  <si>
    <t xml:space="preserve">USD</t>
  </si>
  <si>
    <t xml:space="preserve">All monetary rows use one currency</t>
  </si>
  <si>
    <t xml:space="preserve">Monthly impact</t>
  </si>
  <si>
    <t xml:space="preserve">Per-order result × monthly orders</t>
  </si>
  <si>
    <t xml:space="preserve">Order mix is an explicit weighting assumption</t>
  </si>
  <si>
    <t xml:space="preserve">Refunds</t>
  </si>
  <si>
    <t xml:space="preserve">Expected revenue reversal + return handling</t>
  </si>
  <si>
    <t xml:space="preserve">Verify against the reporting window</t>
  </si>
  <si>
    <t xml:space="preserve">Fees</t>
  </si>
  <si>
    <t xml:space="preserve">Applied to gross realized order value</t>
  </si>
  <si>
    <t xml:space="preserve">Fixed and percentage fees remain separate</t>
  </si>
  <si>
    <t xml:space="preserve">Excluded</t>
  </si>
  <si>
    <t xml:space="preserve">Fixed overhead, taxes, financing, owner pay</t>
  </si>
  <si>
    <t xml:space="preserve">Add separately before a cash decision</t>
  </si>
  <si>
    <t xml:space="preserve">Privacy</t>
  </si>
  <si>
    <t xml:space="preserve">No customer identities or account credentials</t>
  </si>
  <si>
    <t xml:space="preserve">Redacted exports or typed assumptions only</t>
  </si>
  <si>
    <t xml:space="preserve">Use</t>
  </si>
  <si>
    <t xml:space="preserve">Operational decision support</t>
  </si>
  <si>
    <t xml:space="preserve">Not tax, accounting, legal, or investment advice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</si>
</sst>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\$#,##0.00;[RED]&quot;-$&quot;#,##0.00"/>
    <numFmt numFmtId="167" formatCode="0.0%"/>
    <numFmt numFmtId="168" formatCode="0.0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2"/>
    </font>
    <font>
      <sz val="10"/>
      <color rgb="FF17202A"/>
      <name val="Arial"/>
      <family val="2"/>
    </font>
    <font>
      <b val="true"/>
      <sz val="10"/>
      <color rgb="FF17202A"/>
      <name val="Arial"/>
      <family val="2"/>
    </font>
    <font>
      <b val="true"/>
      <sz val="10"/>
      <color rgb="FFFFFFFF"/>
      <name val="Arial"/>
      <family val="2"/>
    </font>
    <font>
      <sz val="10"/>
      <color rgb="FF607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32238"/>
        <bgColor rgb="FF17202A"/>
      </patternFill>
    </fill>
    <fill>
      <patternFill patternType="solid">
        <fgColor rgb="FFEF8354"/>
        <bgColor rgb="FFFF9900"/>
      </patternFill>
    </fill>
    <fill>
      <patternFill patternType="solid">
        <fgColor rgb="FF2364AA"/>
        <bgColor rgb="FF3366FF"/>
      </patternFill>
    </fill>
    <fill>
      <patternFill patternType="solid">
        <fgColor rgb="FFF7F4EE"/>
        <bgColor rgb="FFFFFFFF"/>
      </patternFill>
    </fill>
    <fill>
      <patternFill patternType="solid">
        <fgColor rgb="FFDCEFE5"/>
        <bgColor rgb="FFF7F4EE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6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6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6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4EE"/>
      <rgbColor rgb="FFCCFFFF"/>
      <rgbColor rgb="FF660066"/>
      <rgbColor rgb="FFEF8354"/>
      <rgbColor rgb="FF2364AA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F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07080"/>
      <rgbColor rgb="FF969696"/>
      <rgbColor rgb="FF132238"/>
      <rgbColor rgb="FF339966"/>
      <rgbColor rgb="FF003300"/>
      <rgbColor rgb="FF333300"/>
      <rgbColor rgb="FF993300"/>
      <rgbColor rgb="FF993366"/>
      <rgbColor rgb="FF333399"/>
      <rgbColor rgb="FF1720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34.73"/>
    <col collapsed="false" customWidth="true" hidden="false" outlineLevel="0" max="2" min="2" style="0" width="17.37"/>
    <col collapsed="false" customWidth="true" hidden="false" outlineLevel="0" max="3" min="3" style="0" width="46.99"/>
  </cols>
  <sheetData>
    <row r="1" customFormat="false" ht="24.4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8" hidden="false" customHeight="true" outlineLevel="0" collapsed="false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8" hidden="false" customHeight="false" outlineLevel="0" collapsed="false">
      <c r="A3" s="4"/>
      <c r="B3" s="4"/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8" hidden="false" customHeight="false" outlineLevel="0" collapsed="false">
      <c r="A4" s="5" t="s">
        <v>2</v>
      </c>
      <c r="B4" s="5" t="s">
        <v>3</v>
      </c>
      <c r="C4" s="5" t="s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8" hidden="false" customHeight="false" outlineLevel="0" collapsed="false">
      <c r="A5" s="6" t="s">
        <v>5</v>
      </c>
      <c r="B5" s="7" t="n">
        <f aca="false">SUM(SKUs!B2:B3)</f>
        <v>120</v>
      </c>
      <c r="C5" s="8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8" hidden="false" customHeight="false" outlineLevel="0" collapsed="false">
      <c r="A6" s="6" t="s">
        <v>7</v>
      </c>
      <c r="B6" s="9" t="n">
        <f aca="false">SUM(SKUs!X2:X3)</f>
        <v>8000</v>
      </c>
      <c r="C6" s="8" t="s">
        <v>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8" hidden="false" customHeight="false" outlineLevel="0" collapsed="false">
      <c r="A7" s="6" t="s">
        <v>9</v>
      </c>
      <c r="B7" s="9" t="n">
        <f aca="false">SUM(SKUs!Y2:Y3)</f>
        <v>7344</v>
      </c>
      <c r="C7" s="8" t="s">
        <v>10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8" hidden="false" customHeight="false" outlineLevel="0" collapsed="false">
      <c r="A8" s="6" t="s">
        <v>11</v>
      </c>
      <c r="B8" s="9" t="n">
        <f aca="false">SUMPRODUCT(SKUs!B2:B3,SKUs!R2:R3)</f>
        <v>3127.2</v>
      </c>
      <c r="C8" s="8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8" hidden="false" customHeight="false" outlineLevel="0" collapsed="false">
      <c r="A9" s="6" t="s">
        <v>13</v>
      </c>
      <c r="B9" s="9" t="n">
        <f aca="false">SUMPRODUCT(SKUs!B2:B3,SKUs!M2:M3)</f>
        <v>2600</v>
      </c>
      <c r="C9" s="8" t="s">
        <v>14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8" hidden="false" customHeight="false" outlineLevel="0" collapsed="false">
      <c r="A10" s="6" t="s">
        <v>15</v>
      </c>
      <c r="B10" s="10" t="n">
        <f aca="false">SUM(SKUs!Z2:Z3)</f>
        <v>527.200000000001</v>
      </c>
      <c r="C10" s="8" t="s">
        <v>16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8" hidden="false" customHeight="false" outlineLevel="0" collapsed="false">
      <c r="A11" s="6" t="s">
        <v>17</v>
      </c>
      <c r="B11" s="11" t="n">
        <f aca="false">B10/B7</f>
        <v>0.0717864923747278</v>
      </c>
      <c r="C11" s="8" t="s">
        <v>18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8" hidden="false" customHeight="false" outlineLevel="0" collapsed="false">
      <c r="A12" s="6" t="s">
        <v>19</v>
      </c>
      <c r="B12" s="9" t="n">
        <f aca="false">B9/B5</f>
        <v>21.6666666666667</v>
      </c>
      <c r="C12" s="8" t="s">
        <v>20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8" hidden="false" customHeight="false" outlineLevel="0" collapsed="false">
      <c r="A13" s="6" t="s">
        <v>21</v>
      </c>
      <c r="B13" s="9" t="n">
        <f aca="false">B8/B5</f>
        <v>26.06</v>
      </c>
      <c r="C13" s="8" t="s">
        <v>22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8" hidden="false" customHeight="false" outlineLevel="0" collapsed="false">
      <c r="A14" s="6" t="s">
        <v>23</v>
      </c>
      <c r="B14" s="12" t="n">
        <f aca="false">B6/B8</f>
        <v>2.55819902788437</v>
      </c>
      <c r="C14" s="8" t="s">
        <v>24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8" hidden="false" customHeight="false" outlineLevel="0" collapsed="false">
      <c r="A15" s="4"/>
      <c r="B15" s="4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8" hidden="false" customHeight="false" outlineLevel="0" collapsed="false">
      <c r="A16" s="4"/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8" hidden="false" customHeight="false" outlineLevel="0" collapsed="false">
      <c r="A17" s="4"/>
      <c r="B17" s="4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8" hidden="false" customHeight="false" outlineLevel="0" collapsed="false">
      <c r="A18" s="4"/>
      <c r="B18" s="4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8" hidden="false" customHeight="false" outlineLevel="0" collapsed="false">
      <c r="A19" s="4"/>
      <c r="B19" s="4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8" hidden="false" customHeight="false" outlineLevel="0" collapsed="false">
      <c r="A20" s="4"/>
      <c r="B20" s="4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8" hidden="false" customHeight="fals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8" hidden="false" customHeight="fals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8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8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8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8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8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8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8" hidden="false" customHeight="fals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8" hidden="false" customHeight="fals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8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8" hidden="false" customHeight="fals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8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8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8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8" hidden="false" customHeight="fals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8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8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8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</sheetData>
  <mergeCells count="2">
    <mergeCell ref="A1:C1"/>
    <mergeCell ref="A2:C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77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6.56"/>
    <col collapsed="false" customWidth="true" hidden="false" outlineLevel="0" max="26" min="2" style="0" width="17.88"/>
  </cols>
  <sheetData>
    <row r="1" customFormat="false" ht="34" hidden="false" customHeight="true" outlineLevel="0" collapsed="false">
      <c r="A1" s="13" t="s">
        <v>25</v>
      </c>
      <c r="B1" s="13" t="s">
        <v>5</v>
      </c>
      <c r="C1" s="13" t="s">
        <v>26</v>
      </c>
      <c r="D1" s="13" t="s">
        <v>27</v>
      </c>
      <c r="E1" s="13" t="s">
        <v>28</v>
      </c>
      <c r="F1" s="13" t="s">
        <v>29</v>
      </c>
      <c r="G1" s="13" t="s">
        <v>30</v>
      </c>
      <c r="H1" s="13" t="s">
        <v>31</v>
      </c>
      <c r="I1" s="13" t="s">
        <v>32</v>
      </c>
      <c r="J1" s="13" t="s">
        <v>33</v>
      </c>
      <c r="K1" s="13" t="s">
        <v>34</v>
      </c>
      <c r="L1" s="13" t="s">
        <v>35</v>
      </c>
      <c r="M1" s="13" t="s">
        <v>36</v>
      </c>
      <c r="N1" s="13" t="s">
        <v>37</v>
      </c>
      <c r="O1" s="13" t="s">
        <v>38</v>
      </c>
      <c r="P1" s="13" t="s">
        <v>39</v>
      </c>
      <c r="Q1" s="13" t="s">
        <v>40</v>
      </c>
      <c r="R1" s="13" t="s">
        <v>41</v>
      </c>
      <c r="S1" s="13" t="s">
        <v>42</v>
      </c>
      <c r="T1" s="13" t="s">
        <v>43</v>
      </c>
      <c r="U1" s="13" t="s">
        <v>44</v>
      </c>
      <c r="V1" s="13" t="s">
        <v>23</v>
      </c>
      <c r="W1" s="13" t="s">
        <v>45</v>
      </c>
      <c r="X1" s="13" t="s">
        <v>7</v>
      </c>
      <c r="Y1" s="13" t="s">
        <v>9</v>
      </c>
      <c r="Z1" s="13" t="s">
        <v>15</v>
      </c>
    </row>
    <row r="2" customFormat="false" ht="12.8" hidden="false" customHeight="false" outlineLevel="0" collapsed="false">
      <c r="A2" s="6" t="s">
        <v>46</v>
      </c>
      <c r="B2" s="14" t="n">
        <v>100</v>
      </c>
      <c r="C2" s="10" t="n">
        <v>72</v>
      </c>
      <c r="D2" s="10" t="n">
        <v>22</v>
      </c>
      <c r="E2" s="10" t="n">
        <v>1</v>
      </c>
      <c r="F2" s="10" t="n">
        <v>4</v>
      </c>
      <c r="G2" s="10" t="n">
        <v>6</v>
      </c>
      <c r="H2" s="11" t="n">
        <v>0.029</v>
      </c>
      <c r="I2" s="10" t="n">
        <v>0.3</v>
      </c>
      <c r="J2" s="11" t="n">
        <v>0</v>
      </c>
      <c r="K2" s="11" t="n">
        <v>0.08</v>
      </c>
      <c r="L2" s="10" t="n">
        <v>5</v>
      </c>
      <c r="M2" s="10" t="n">
        <v>24</v>
      </c>
      <c r="N2" s="11" t="n">
        <v>0.15</v>
      </c>
      <c r="O2" s="9" t="n">
        <f aca="false">C2*(1-K2)</f>
        <v>66.24</v>
      </c>
      <c r="P2" s="9" t="n">
        <f aca="false">C2*(H2+J2)+I2</f>
        <v>2.388</v>
      </c>
      <c r="Q2" s="9" t="n">
        <f aca="false">K2*L2</f>
        <v>0.4</v>
      </c>
      <c r="R2" s="9" t="n">
        <f aca="false">O2-(D2+E2+F2+G2+P2+Q2)</f>
        <v>30.452</v>
      </c>
      <c r="S2" s="9" t="n">
        <f aca="false">R2-M2</f>
        <v>6.45200000000001</v>
      </c>
      <c r="T2" s="15" t="n">
        <f aca="false">S2/O2</f>
        <v>0.0974033816425123</v>
      </c>
      <c r="U2" s="9" t="n">
        <f aca="false">R2</f>
        <v>30.452</v>
      </c>
      <c r="V2" s="12" t="n">
        <f aca="false">C2/U2</f>
        <v>2.36437672402469</v>
      </c>
      <c r="W2" s="9" t="n">
        <f aca="false">(D2+E2+F2+G2+I2+Q2+M2)/((1-K2)*(1-N2)-H2-J2)</f>
        <v>76.6268260292165</v>
      </c>
      <c r="X2" s="9" t="n">
        <f aca="false">C2*B2</f>
        <v>7200</v>
      </c>
      <c r="Y2" s="9" t="n">
        <f aca="false">O2*B2</f>
        <v>6624</v>
      </c>
      <c r="Z2" s="9" t="n">
        <f aca="false">S2*B2</f>
        <v>645.200000000001</v>
      </c>
    </row>
    <row r="3" customFormat="false" ht="12.8" hidden="false" customHeight="false" outlineLevel="0" collapsed="false">
      <c r="A3" s="6" t="s">
        <v>47</v>
      </c>
      <c r="B3" s="14" t="n">
        <v>20</v>
      </c>
      <c r="C3" s="10" t="n">
        <v>40</v>
      </c>
      <c r="D3" s="10" t="n">
        <v>20</v>
      </c>
      <c r="E3" s="10" t="n">
        <v>1</v>
      </c>
      <c r="F3" s="10" t="n">
        <v>4</v>
      </c>
      <c r="G3" s="10" t="n">
        <v>5</v>
      </c>
      <c r="H3" s="11" t="n">
        <v>0.03</v>
      </c>
      <c r="I3" s="10" t="n">
        <v>0.3</v>
      </c>
      <c r="J3" s="11" t="n">
        <v>0</v>
      </c>
      <c r="K3" s="11" t="n">
        <v>0.1</v>
      </c>
      <c r="L3" s="10" t="n">
        <v>4</v>
      </c>
      <c r="M3" s="10" t="n">
        <v>10</v>
      </c>
      <c r="N3" s="11" t="n">
        <v>0.15</v>
      </c>
      <c r="O3" s="9" t="n">
        <f aca="false">C3*(1-K3)</f>
        <v>36</v>
      </c>
      <c r="P3" s="9" t="n">
        <f aca="false">C3*(H3+J3)+I3</f>
        <v>1.5</v>
      </c>
      <c r="Q3" s="9" t="n">
        <f aca="false">K3*L3</f>
        <v>0.4</v>
      </c>
      <c r="R3" s="9" t="n">
        <f aca="false">O3-(D3+E3+F3+G3+P3+Q3)</f>
        <v>4.1</v>
      </c>
      <c r="S3" s="9" t="n">
        <f aca="false">R3-M3</f>
        <v>-5.9</v>
      </c>
      <c r="T3" s="15" t="n">
        <f aca="false">S3/O3</f>
        <v>-0.163888888888889</v>
      </c>
      <c r="U3" s="9" t="n">
        <f aca="false">R3</f>
        <v>4.1</v>
      </c>
      <c r="V3" s="12" t="n">
        <f aca="false">C3/U3</f>
        <v>9.75609756097561</v>
      </c>
      <c r="W3" s="9" t="n">
        <f aca="false">(D3+E3+F3+G3+I3+Q3+M3)/((1-K3)*(1-N3)-H3-J3)</f>
        <v>55.374149659864</v>
      </c>
      <c r="X3" s="9" t="n">
        <f aca="false">C3*B3</f>
        <v>800</v>
      </c>
      <c r="Y3" s="9" t="n">
        <f aca="false">O3*B3</f>
        <v>720</v>
      </c>
      <c r="Z3" s="9" t="n">
        <f aca="false">S3*B3</f>
        <v>-118</v>
      </c>
    </row>
    <row r="4" customFormat="false" ht="12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8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8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8" hidden="false" customHeight="fals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8" hidden="false" customHeight="fals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8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8" hidden="false" customHeight="fals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8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8" hidden="false" customHeight="fals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8" hidden="false" customHeight="fals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8" hidden="false" customHeight="fals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8" hidden="false" customHeight="fals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8" hidden="false" customHeight="fals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8" hidden="false" customHeight="fals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8" hidden="false" customHeight="fals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8" hidden="false" customHeight="fals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8" hidden="false" customHeight="fals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8" hidden="false" customHeight="fals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8" hidden="false" customHeight="fals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8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8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8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8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8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8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8" hidden="false" customHeight="fals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8" hidden="false" customHeight="fals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8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8" hidden="false" customHeight="fals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8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8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8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8" hidden="false" customHeight="fals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8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8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8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30.65"/>
    <col collapsed="false" customWidth="true" hidden="false" outlineLevel="0" max="2" min="2" style="0" width="36.77"/>
    <col collapsed="false" customWidth="true" hidden="false" outlineLevel="0" max="3" min="3" style="0" width="45.96"/>
  </cols>
  <sheetData>
    <row r="1" customFormat="false" ht="24.45" hidden="false" customHeight="true" outlineLevel="0" collapsed="false">
      <c r="A1" s="1" t="s">
        <v>48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23.85" hidden="false" customHeight="false" outlineLevel="0" collapsed="false">
      <c r="A2" s="16" t="s">
        <v>49</v>
      </c>
      <c r="B2" s="6" t="s">
        <v>50</v>
      </c>
      <c r="C2" s="8" t="s">
        <v>51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8" hidden="false" customHeight="false" outlineLevel="0" collapsed="false">
      <c r="A3" s="16" t="s">
        <v>52</v>
      </c>
      <c r="B3" s="6" t="s">
        <v>53</v>
      </c>
      <c r="C3" s="8" t="s">
        <v>54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8" hidden="false" customHeight="false" outlineLevel="0" collapsed="false">
      <c r="A4" s="16"/>
      <c r="B4" s="6"/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8" hidden="false" customHeight="false" outlineLevel="0" collapsed="false">
      <c r="A5" s="16" t="s">
        <v>55</v>
      </c>
      <c r="B5" s="6" t="s">
        <v>56</v>
      </c>
      <c r="C5" s="8" t="s">
        <v>57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8" hidden="false" customHeight="false" outlineLevel="0" collapsed="false">
      <c r="A6" s="16" t="s">
        <v>58</v>
      </c>
      <c r="B6" s="6" t="s">
        <v>59</v>
      </c>
      <c r="C6" s="8" t="s">
        <v>60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8" hidden="false" customHeight="false" outlineLevel="0" collapsed="false">
      <c r="A7" s="16" t="s">
        <v>61</v>
      </c>
      <c r="B7" s="6" t="s">
        <v>62</v>
      </c>
      <c r="C7" s="8" t="s">
        <v>63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8" hidden="false" customHeight="false" outlineLevel="0" collapsed="false">
      <c r="A8" s="16" t="s">
        <v>64</v>
      </c>
      <c r="B8" s="6" t="s">
        <v>65</v>
      </c>
      <c r="C8" s="8" t="s">
        <v>66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8" hidden="false" customHeight="false" outlineLevel="0" collapsed="false">
      <c r="A9" s="16" t="s">
        <v>67</v>
      </c>
      <c r="B9" s="6" t="s">
        <v>68</v>
      </c>
      <c r="C9" s="8" t="s">
        <v>69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8" hidden="false" customHeight="false" outlineLevel="0" collapsed="false">
      <c r="A10" s="16" t="s">
        <v>70</v>
      </c>
      <c r="B10" s="6" t="s">
        <v>71</v>
      </c>
      <c r="C10" s="8" t="s">
        <v>72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8" hidden="false" customHeight="false" outlineLevel="0" collapsed="false">
      <c r="A11" s="4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8" hidden="false" customHeight="false" outlineLevel="0" collapsed="false">
      <c r="A12" s="4"/>
      <c r="B12" s="4"/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8" hidden="false" customHeight="fals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8" hidden="false" customHeight="fals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8" hidden="false" customHeight="fals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8" hidden="false" customHeight="fals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8" hidden="false" customHeight="fals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8" hidden="false" customHeight="fals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8" hidden="false" customHeight="fals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8" hidden="false" customHeight="fals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8" hidden="false" customHeight="fals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8" hidden="false" customHeight="fals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8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8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8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8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8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8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8" hidden="false" customHeight="fals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8" hidden="false" customHeight="fals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8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8" hidden="false" customHeight="fals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8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8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8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8" hidden="false" customHeight="fals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8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8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8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8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</sheetData>
  <mergeCells count="1">
    <mergeCell ref="A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2026-07-28T13:20:34Z</dcterms:modified>
  <cp:revision>1</cp:revision>
  <dc:subject/>
  <dc:title/>
</cp:coreProperties>
</file>